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ddd dd/mm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166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2F0D9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cols>
    <col width="5" customWidth="1" min="1" max="1"/>
    <col width="8" customWidth="1" min="2" max="2"/>
    <col width="12" customWidth="1" min="3" max="3"/>
    <col width="52" customWidth="1" min="4" max="4"/>
    <col width="15" customWidth="1" min="5" max="5"/>
    <col width="38" customWidth="1" min="6" max="6"/>
    <col width="12" customWidth="1" min="7" max="7"/>
    <col width="13" customWidth="1" min="8" max="8"/>
    <col width="10" customWidth="1" min="9" max="9"/>
  </cols>
  <sheetData>
    <row r="1">
      <c r="A1" s="1" t="inlineStr">
        <is>
          <t>Month-end close checklist</t>
        </is>
      </c>
    </row>
    <row r="2">
      <c r="A2" t="inlineStr">
        <is>
          <t>Month end</t>
        </is>
      </c>
      <c r="B2" s="2" t="n">
        <v>46326</v>
      </c>
      <c r="D2" t="inlineStr">
        <is>
          <t>Complete</t>
        </is>
      </c>
      <c r="E2" s="3">
        <f>COUNTIF(H5:H22,"Done")/COUNTA(D5:D22)</f>
        <v>0.611111111111111</v>
      </c>
      <c r="F2" t="inlineStr">
        <is>
          <t>Overdue</t>
        </is>
      </c>
      <c r="G2">
        <f>COUNTIFS(I5:I22,"Overdue")</f>
        <v>2</v>
      </c>
    </row>
    <row r="3">
      <c r="A3" t="inlineStr">
        <is>
          <t>Today</t>
        </is>
      </c>
      <c r="B3" s="2" t="n">
        <v>46331</v>
      </c>
    </row>
    <row r="4">
      <c r="A4" s="4" t="inlineStr">
        <is>
          <t>#</t>
        </is>
      </c>
      <c r="B4" s="4" t="inlineStr">
        <is>
          <t>Day</t>
        </is>
      </c>
      <c r="C4" s="4" t="inlineStr">
        <is>
          <t>Area</t>
        </is>
      </c>
      <c r="D4" s="4" t="inlineStr">
        <is>
          <t>Task</t>
        </is>
      </c>
      <c r="E4" s="4" t="inlineStr">
        <is>
          <t>Owner</t>
        </is>
      </c>
      <c r="F4" s="4" t="inlineStr">
        <is>
          <t>Evidence of done</t>
        </is>
      </c>
      <c r="G4" s="4" t="inlineStr">
        <is>
          <t>Due</t>
        </is>
      </c>
      <c r="H4" s="4" t="inlineStr">
        <is>
          <t>Status</t>
        </is>
      </c>
      <c r="I4" s="4" t="inlineStr">
        <is>
          <t>Flag</t>
        </is>
      </c>
    </row>
    <row r="5">
      <c r="A5" t="n">
        <v>1</v>
      </c>
      <c r="B5" t="inlineStr">
        <is>
          <t>Day 1</t>
        </is>
      </c>
      <c r="C5" t="inlineStr">
        <is>
          <t>Bank</t>
        </is>
      </c>
      <c r="D5" s="5" t="inlineStr">
        <is>
          <t>Import final bank feeds for every account</t>
        </is>
      </c>
      <c r="E5" t="inlineStr">
        <is>
          <t>Bookkeeper</t>
        </is>
      </c>
      <c r="F5" s="5" t="inlineStr">
        <is>
          <t>All feeds show the last day of the month</t>
        </is>
      </c>
      <c r="G5" s="6">
        <f>WORKDAY($B$2,1)</f>
        <v>46328.0</v>
      </c>
      <c r="H5" t="inlineStr">
        <is>
          <t>Done</t>
        </is>
      </c>
      <c r="I5">
        <f>IF(H5="Done","",IF(G5&lt;$B$3,"Overdue",""))</f>
      </c>
    </row>
    <row r="6">
      <c r="A6" t="n">
        <v>2</v>
      </c>
      <c r="B6" t="inlineStr">
        <is>
          <t>Day 1</t>
        </is>
      </c>
      <c r="C6" t="inlineStr">
        <is>
          <t>Bank</t>
        </is>
      </c>
      <c r="D6" s="5" t="inlineStr">
        <is>
          <t>Reconcile each bank and card account</t>
        </is>
      </c>
      <c r="E6" t="inlineStr">
        <is>
          <t>Bookkeeper</t>
        </is>
      </c>
      <c r="F6" s="5" t="inlineStr">
        <is>
          <t>Statement balance = ledger balance</t>
        </is>
      </c>
      <c r="G6" s="6">
        <f>WORKDAY($B$2,1)</f>
        <v>46328.0</v>
      </c>
      <c r="H6" t="inlineStr">
        <is>
          <t>Done</t>
        </is>
      </c>
      <c r="I6">
        <f>IF(H6="Done","",IF(G6&lt;$B$3,"Overdue",""))</f>
      </c>
    </row>
    <row r="7">
      <c r="A7" t="n">
        <v>3</v>
      </c>
      <c r="B7" t="inlineStr">
        <is>
          <t>Day 1</t>
        </is>
      </c>
      <c r="C7" t="inlineStr">
        <is>
          <t>Bank</t>
        </is>
      </c>
      <c r="D7" s="5" t="inlineStr">
        <is>
          <t>Clear or explain items older than 30 days in suspense</t>
        </is>
      </c>
      <c r="E7" t="inlineStr">
        <is>
          <t>Bookkeeper</t>
        </is>
      </c>
      <c r="F7" s="5" t="inlineStr">
        <is>
          <t>Suspense balance is 0 or explained</t>
        </is>
      </c>
      <c r="G7" s="6">
        <f>WORKDAY($B$2,1)</f>
        <v>46328.0</v>
      </c>
      <c r="H7" t="inlineStr">
        <is>
          <t>Done</t>
        </is>
      </c>
      <c r="I7">
        <f>IF(H7="Done","",IF(G7&lt;$B$3,"Overdue",""))</f>
      </c>
    </row>
    <row r="8">
      <c r="A8" t="n">
        <v>4</v>
      </c>
      <c r="B8" t="inlineStr">
        <is>
          <t>Day 1</t>
        </is>
      </c>
      <c r="C8" t="inlineStr">
        <is>
          <t>Sales</t>
        </is>
      </c>
      <c r="D8" s="5" t="inlineStr">
        <is>
          <t>Confirm every completed job is invoiced</t>
        </is>
      </c>
      <c r="E8" t="inlineStr">
        <is>
          <t>Office manager</t>
        </is>
      </c>
      <c r="F8" s="5" t="inlineStr">
        <is>
          <t>Job list vs invoice list, no gaps</t>
        </is>
      </c>
      <c r="G8" s="6">
        <f>WORKDAY($B$2,1)</f>
        <v>46328.0</v>
      </c>
      <c r="H8" t="inlineStr">
        <is>
          <t>Done</t>
        </is>
      </c>
      <c r="I8">
        <f>IF(H8="Done","",IF(G8&lt;$B$3,"Overdue",""))</f>
      </c>
    </row>
    <row r="9">
      <c r="A9" t="n">
        <v>5</v>
      </c>
      <c r="B9" t="inlineStr">
        <is>
          <t>Day 2</t>
        </is>
      </c>
      <c r="C9" t="inlineStr">
        <is>
          <t>Sales</t>
        </is>
      </c>
      <c r="D9" s="5" t="inlineStr">
        <is>
          <t>Review aged receivables and send reminders</t>
        </is>
      </c>
      <c r="E9" t="inlineStr">
        <is>
          <t>Office manager</t>
        </is>
      </c>
      <c r="F9" s="5" t="inlineStr">
        <is>
          <t>Stage column updated, reminders logged</t>
        </is>
      </c>
      <c r="G9" s="6">
        <f>WORKDAY($B$2,2)</f>
        <v>46329.0</v>
      </c>
      <c r="H9" t="inlineStr">
        <is>
          <t>Done</t>
        </is>
      </c>
      <c r="I9">
        <f>IF(H9="Done","",IF(G9&lt;$B$3,"Overdue",""))</f>
      </c>
    </row>
    <row r="10">
      <c r="A10" t="n">
        <v>6</v>
      </c>
      <c r="B10" t="inlineStr">
        <is>
          <t>Day 2</t>
        </is>
      </c>
      <c r="C10" t="inlineStr">
        <is>
          <t>Purchases</t>
        </is>
      </c>
      <c r="D10" s="5" t="inlineStr">
        <is>
          <t>Enter all supplier bills received to month end</t>
        </is>
      </c>
      <c r="E10" t="inlineStr">
        <is>
          <t>Bookkeeper</t>
        </is>
      </c>
      <c r="F10" s="5" t="inlineStr">
        <is>
          <t>Inbox folder empty</t>
        </is>
      </c>
      <c r="G10" s="6">
        <f>WORKDAY($B$2,2)</f>
        <v>46329.0</v>
      </c>
      <c r="H10" t="inlineStr">
        <is>
          <t>Done</t>
        </is>
      </c>
      <c r="I10">
        <f>IF(H10="Done","",IF(G10&lt;$B$3,"Overdue",""))</f>
      </c>
    </row>
    <row r="11">
      <c r="A11" t="n">
        <v>7</v>
      </c>
      <c r="B11" t="inlineStr">
        <is>
          <t>Day 2</t>
        </is>
      </c>
      <c r="C11" t="inlineStr">
        <is>
          <t>Purchases</t>
        </is>
      </c>
      <c r="D11" s="5" t="inlineStr">
        <is>
          <t>Run the duplicate bill check</t>
        </is>
      </c>
      <c r="E11" t="inlineStr">
        <is>
          <t>Bookkeeper</t>
        </is>
      </c>
      <c r="F11" s="5" t="inlineStr">
        <is>
          <t>No unexplained pairs</t>
        </is>
      </c>
      <c r="G11" s="6">
        <f>WORKDAY($B$2,2)</f>
        <v>46329.0</v>
      </c>
      <c r="H11" t="inlineStr">
        <is>
          <t>Done</t>
        </is>
      </c>
      <c r="I11">
        <f>IF(H11="Done","",IF(G11&lt;$B$3,"Overdue",""))</f>
      </c>
    </row>
    <row r="12">
      <c r="A12" t="n">
        <v>8</v>
      </c>
      <c r="B12" t="inlineStr">
        <is>
          <t>Day 2</t>
        </is>
      </c>
      <c r="C12" t="inlineStr">
        <is>
          <t>Purchases</t>
        </is>
      </c>
      <c r="D12" s="5" t="inlineStr">
        <is>
          <t>Match card receipts to card lines</t>
        </is>
      </c>
      <c r="E12" t="inlineStr">
        <is>
          <t>Bookkeeper</t>
        </is>
      </c>
      <c r="F12" s="5" t="inlineStr">
        <is>
          <t>Missing receipts list sent</t>
        </is>
      </c>
      <c r="G12" s="6">
        <f>WORKDAY($B$2,2)</f>
        <v>46329.0</v>
      </c>
      <c r="H12" t="inlineStr">
        <is>
          <t>Done</t>
        </is>
      </c>
      <c r="I12">
        <f>IF(H12="Done","",IF(G12&lt;$B$3,"Overdue",""))</f>
      </c>
    </row>
    <row r="13">
      <c r="A13" t="n">
        <v>9</v>
      </c>
      <c r="B13" t="inlineStr">
        <is>
          <t>Day 3</t>
        </is>
      </c>
      <c r="C13" t="inlineStr">
        <is>
          <t>Payroll</t>
        </is>
      </c>
      <c r="D13" s="5" t="inlineStr">
        <is>
          <t>Reconcile payroll to the wages and super accounts</t>
        </is>
      </c>
      <c r="E13" t="inlineStr">
        <is>
          <t>Bookkeeper</t>
        </is>
      </c>
      <c r="F13" s="5" t="inlineStr">
        <is>
          <t>Payroll report = ledger</t>
        </is>
      </c>
      <c r="G13" s="6">
        <f>WORKDAY($B$2,3)</f>
        <v>46330.0</v>
      </c>
      <c r="H13" t="inlineStr">
        <is>
          <t>Done</t>
        </is>
      </c>
      <c r="I13">
        <f>IF(H13="Done","",IF(G13&lt;$B$3,"Overdue",""))</f>
      </c>
    </row>
    <row r="14">
      <c r="A14" t="n">
        <v>10</v>
      </c>
      <c r="B14" t="inlineStr">
        <is>
          <t>Day 3</t>
        </is>
      </c>
      <c r="C14" t="inlineStr">
        <is>
          <t>Payroll</t>
        </is>
      </c>
      <c r="D14" s="5" t="inlineStr">
        <is>
          <t>Accrue leave and unpaid wages</t>
        </is>
      </c>
      <c r="E14" t="inlineStr">
        <is>
          <t>Bookkeeper</t>
        </is>
      </c>
      <c r="F14" s="5" t="inlineStr">
        <is>
          <t>Journal posted with workings attached</t>
        </is>
      </c>
      <c r="G14" s="6">
        <f>WORKDAY($B$2,3)</f>
        <v>46330.0</v>
      </c>
      <c r="H14" t="inlineStr">
        <is>
          <t>In progress</t>
        </is>
      </c>
      <c r="I14" t="str">
        <f>IF(H14="Done","",IF(G14&lt;$B$3,"Overdue",""))</f>
        <v>Overdue</v>
      </c>
    </row>
    <row r="15">
      <c r="A15" t="n">
        <v>11</v>
      </c>
      <c r="B15" t="inlineStr">
        <is>
          <t>Day 3</t>
        </is>
      </c>
      <c r="C15" t="inlineStr">
        <is>
          <t>Stock</t>
        </is>
      </c>
      <c r="D15" s="5" t="inlineStr">
        <is>
          <t>Enter stocktake count or movement adjustment</t>
        </is>
      </c>
      <c r="E15" t="inlineStr">
        <is>
          <t>Operations</t>
        </is>
      </c>
      <c r="F15" s="5" t="inlineStr">
        <is>
          <t>Count sheet signed</t>
        </is>
      </c>
      <c r="G15" s="6">
        <f>WORKDAY($B$2,3)</f>
        <v>46330.0</v>
      </c>
      <c r="H15" t="inlineStr">
        <is>
          <t>Done</t>
        </is>
      </c>
      <c r="I15">
        <f>IF(H15="Done","",IF(G15&lt;$B$3,"Overdue",""))</f>
      </c>
    </row>
    <row r="16">
      <c r="A16" t="n">
        <v>12</v>
      </c>
      <c r="B16" t="inlineStr">
        <is>
          <t>Day 3</t>
        </is>
      </c>
      <c r="C16" t="inlineStr">
        <is>
          <t>Accruals</t>
        </is>
      </c>
      <c r="D16" s="5" t="inlineStr">
        <is>
          <t>Post prepayment and accrual journals</t>
        </is>
      </c>
      <c r="E16" t="inlineStr">
        <is>
          <t>Bookkeeper</t>
        </is>
      </c>
      <c r="F16" s="5" t="inlineStr">
        <is>
          <t>Schedule balances to ledger</t>
        </is>
      </c>
      <c r="G16" s="6">
        <f>WORKDAY($B$2,3)</f>
        <v>46330.0</v>
      </c>
      <c r="H16" t="inlineStr">
        <is>
          <t>Done</t>
        </is>
      </c>
      <c r="I16">
        <f>IF(H16="Done","",IF(G16&lt;$B$3,"Overdue",""))</f>
      </c>
    </row>
    <row r="17">
      <c r="A17" t="n">
        <v>13</v>
      </c>
      <c r="B17" t="inlineStr">
        <is>
          <t>Day 3</t>
        </is>
      </c>
      <c r="C17" t="inlineStr">
        <is>
          <t>Assets</t>
        </is>
      </c>
      <c r="D17" s="5" t="inlineStr">
        <is>
          <t>Post depreciation</t>
        </is>
      </c>
      <c r="E17" t="inlineStr">
        <is>
          <t>Bookkeeper</t>
        </is>
      </c>
      <c r="F17" s="5" t="inlineStr">
        <is>
          <t>Asset register = ledger</t>
        </is>
      </c>
      <c r="G17" s="6">
        <f>WORKDAY($B$2,3)</f>
        <v>46330.0</v>
      </c>
      <c r="H17" t="inlineStr">
        <is>
          <t>Not started</t>
        </is>
      </c>
      <c r="I17" t="str">
        <f>IF(H17="Done","",IF(G17&lt;$B$3,"Overdue",""))</f>
        <v>Overdue</v>
      </c>
    </row>
    <row r="18">
      <c r="A18" t="n">
        <v>14</v>
      </c>
      <c r="B18" t="inlineStr">
        <is>
          <t>Day 4</t>
        </is>
      </c>
      <c r="C18" t="inlineStr">
        <is>
          <t>Tax</t>
        </is>
      </c>
      <c r="D18" s="5" t="inlineStr">
        <is>
          <t>Review tax codes on the month's transactions</t>
        </is>
      </c>
      <c r="E18" t="inlineStr">
        <is>
          <t>Bookkeeper</t>
        </is>
      </c>
      <c r="F18" s="5" t="inlineStr">
        <is>
          <t>Exceptions report is empty</t>
        </is>
      </c>
      <c r="G18" s="6">
        <f>WORKDAY($B$2,4)</f>
        <v>46331.0</v>
      </c>
      <c r="H18" t="inlineStr">
        <is>
          <t>Not started</t>
        </is>
      </c>
      <c r="I18">
        <f>IF(H18="Done","",IF(G18&lt;$B$3,"Overdue",""))</f>
      </c>
    </row>
    <row r="19">
      <c r="A19" t="n">
        <v>15</v>
      </c>
      <c r="B19" t="inlineStr">
        <is>
          <t>Day 4</t>
        </is>
      </c>
      <c r="C19" t="inlineStr">
        <is>
          <t>Review</t>
        </is>
      </c>
      <c r="D19" s="5" t="inlineStr">
        <is>
          <t>Compare P&amp;L to last month and budget; explain moves over 10%</t>
        </is>
      </c>
      <c r="E19" t="inlineStr">
        <is>
          <t>Owner</t>
        </is>
      </c>
      <c r="F19" s="5" t="inlineStr">
        <is>
          <t>Notes on each large move</t>
        </is>
      </c>
      <c r="G19" s="6">
        <f>WORKDAY($B$2,4)</f>
        <v>46331.0</v>
      </c>
      <c r="H19" t="inlineStr">
        <is>
          <t>Not started</t>
        </is>
      </c>
      <c r="I19">
        <f>IF(H19="Done","",IF(G19&lt;$B$3,"Overdue",""))</f>
      </c>
    </row>
    <row r="20">
      <c r="A20" t="n">
        <v>16</v>
      </c>
      <c r="B20" t="inlineStr">
        <is>
          <t>Day 4</t>
        </is>
      </c>
      <c r="C20" t="inlineStr">
        <is>
          <t>Review</t>
        </is>
      </c>
      <c r="D20" s="5" t="inlineStr">
        <is>
          <t>Review balance sheet accounts line by line</t>
        </is>
      </c>
      <c r="E20" t="inlineStr">
        <is>
          <t>Owner</t>
        </is>
      </c>
      <c r="F20" s="5" t="inlineStr">
        <is>
          <t>Each balance has support</t>
        </is>
      </c>
      <c r="G20" s="6">
        <f>WORKDAY($B$2,4)</f>
        <v>46331.0</v>
      </c>
      <c r="H20" t="inlineStr">
        <is>
          <t>Not started</t>
        </is>
      </c>
      <c r="I20">
        <f>IF(H20="Done","",IF(G20&lt;$B$3,"Overdue",""))</f>
      </c>
    </row>
    <row r="21">
      <c r="A21" t="n">
        <v>17</v>
      </c>
      <c r="B21" t="inlineStr">
        <is>
          <t>Day 5</t>
        </is>
      </c>
      <c r="C21" t="inlineStr">
        <is>
          <t>Reporting</t>
        </is>
      </c>
      <c r="D21" s="5" t="inlineStr">
        <is>
          <t>Send the month pack (P&amp;L, balance sheet, cash, debtors)</t>
        </is>
      </c>
      <c r="E21" t="inlineStr">
        <is>
          <t>Bookkeeper</t>
        </is>
      </c>
      <c r="F21" s="5" t="inlineStr">
        <is>
          <t>Pack sent and saved</t>
        </is>
      </c>
      <c r="G21" s="6">
        <f>WORKDAY($B$2,5)</f>
        <v>46332.0</v>
      </c>
      <c r="H21" t="inlineStr">
        <is>
          <t>Not started</t>
        </is>
      </c>
      <c r="I21">
        <f>IF(H21="Done","",IF(G21&lt;$B$3,"Overdue",""))</f>
      </c>
    </row>
    <row r="22">
      <c r="A22" t="n">
        <v>18</v>
      </c>
      <c r="B22" t="inlineStr">
        <is>
          <t>Day 5</t>
        </is>
      </c>
      <c r="C22" t="inlineStr">
        <is>
          <t>Close</t>
        </is>
      </c>
      <c r="D22" s="5" t="inlineStr">
        <is>
          <t>Lock the period in the accounting system</t>
        </is>
      </c>
      <c r="E22" t="inlineStr">
        <is>
          <t>Owner</t>
        </is>
      </c>
      <c r="F22" s="5" t="inlineStr">
        <is>
          <t>Lock date set</t>
        </is>
      </c>
      <c r="G22" s="6">
        <f>WORKDAY($B$2,5)</f>
        <v>46332.0</v>
      </c>
      <c r="H22" t="inlineStr">
        <is>
          <t>Not started</t>
        </is>
      </c>
      <c r="I22">
        <f>IF(H22="Done","",IF(G22&lt;$B$3,"Overdue",""))</f>
      </c>
    </row>
  </sheetData>
  <conditionalFormatting sqref="A5:I22">
    <cfRule type="expression" priority="1" dxfId="0">
      <formula>$H5="Done"</formula>
    </cfRule>
    <cfRule type="expression" priority="2" dxfId="1">
      <formula>$I5="Overdue"</formula>
    </cfRule>
  </conditionalFormatting>
  <dataValidations count="1">
    <dataValidation sqref="H5:H22" showDropDown="0" showInputMessage="0" showErrorMessage="0" allowBlank="0" type="list">
      <formula1>"Not started,In progress,Done,N/A"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1. Set the month end date in B2 and today's date in B3.</t>
        </is>
      </c>
    </row>
    <row r="2">
      <c r="A2" t="inlineStr">
        <is>
          <t>2. Due dates use WORKDAY, so weekends are skipped.</t>
        </is>
      </c>
    </row>
    <row r="3">
      <c r="A3" t="inlineStr">
        <is>
          <t>3. Change Status as you go; Done rows turn green and late rows turn red.</t>
        </is>
      </c>
    </row>
    <row r="4">
      <c r="A4" t="inlineStr">
        <is>
          <t>4. Keep the evidence (report, screenshot, journal) in the month folder.</t>
        </is>
      </c>
    </row>
    <row r="5">
      <c r="A5" t="inlineStr">
        <is>
          <t>5. Save a copy per month: Close-YYYY-MM.xlsx.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2026-10-27T08:42:42Z</dcterms:created>
  <dcterms:modified xmlns:dcterms="http://purl.org/dc/terms/" xmlns:xsi="http://www.w3.org/2001/XMLSchema-instance" xsi:type="dcterms:W3CDTF">2026-10-27T08:42:42Z</dcterms:modified>
</cp:coreProperties>
</file>